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30" windowHeight="4590" activeTab="1"/>
  </bookViews>
  <sheets>
    <sheet name="Tabel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<sst xmlns="http://schemas.openxmlformats.org/spreadsheetml/2006/main" count="37" uniqueCount="33">
  <si>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plin</t>
  </si>
  <si>
    <t>benzin</t>
  </si>
  <si>
    <t>dizel</t>
  </si>
  <si>
    <t>km</t>
  </si>
  <si>
    <t>cena plina</t>
  </si>
  <si>
    <t>cena benzina</t>
  </si>
  <si>
    <t>cena dizela</t>
  </si>
  <si>
    <t>potrosnja na plinu</t>
  </si>
  <si>
    <t>potrosnja na benzinu</t>
  </si>
  <si>
    <t>potrosnja na dizelu</t>
  </si>
  <si>
    <t>u obojena polja uneti vrednosti u evrima</t>
  </si>
  <si>
    <t>dinara</t>
  </si>
  <si>
    <t xml:space="preserve">eura </t>
  </si>
  <si>
    <t>=dinara</t>
  </si>
  <si>
    <t>=eura</t>
  </si>
  <si>
    <t>kurs 1€ =</t>
  </si>
  <si>
    <t>din.</t>
  </si>
  <si>
    <t>razlika benz-plin</t>
  </si>
  <si>
    <t>(na 100 km) lit.</t>
  </si>
  <si>
    <t>(na 100 km) litara</t>
  </si>
  <si>
    <t>razlika cene u odnosu</t>
  </si>
  <si>
    <t>po litru u evrima</t>
  </si>
  <si>
    <t>cena ugradnje plinske instalacije</t>
  </si>
  <si>
    <t>potrošnja na metanu</t>
  </si>
  <si>
    <t>cena metana</t>
  </si>
  <si>
    <t>po kg u evrima</t>
  </si>
  <si>
    <t>metan</t>
  </si>
  <si>
    <t>na benzinac pri kupovini</t>
  </si>
  <si>
    <t>(na 100 km) kilograma</t>
  </si>
  <si>
    <t>u obojena polja uneti željene vrednosti</t>
  </si>
  <si>
    <t>€</t>
  </si>
  <si>
    <t>cena ugradnje metanske instalacije</t>
  </si>
  <si>
    <t>grafikon se nalazi na  listu Chart-u</t>
  </si>
</sst>
</file>

<file path=xl/styles.xml><?xml version="1.0" encoding="utf-8"?>
<styleSheet xmlns="http://schemas.openxmlformats.org/spreadsheetml/2006/main">
  <numFmts count="2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0"/>
    <numFmt numFmtId="181" formatCode="yyyy"/>
  </numFmts>
  <fonts count="22">
    <font>
      <sz val="10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17"/>
      <name val="Arial"/>
      <family val="0"/>
    </font>
    <font>
      <sz val="12"/>
      <name val="Comic Sans MS"/>
      <family val="4"/>
    </font>
    <font>
      <sz val="10"/>
      <color indexed="40"/>
      <name val="Arial"/>
      <family val="0"/>
    </font>
    <font>
      <sz val="10"/>
      <color indexed="4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5.75"/>
      <name val="Arial"/>
      <family val="0"/>
    </font>
    <font>
      <b/>
      <sz val="18"/>
      <name val="Arial"/>
      <family val="0"/>
    </font>
    <font>
      <b/>
      <sz val="15.75"/>
      <name val="Arial"/>
      <family val="0"/>
    </font>
    <font>
      <sz val="10"/>
      <color indexed="22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0"/>
    </font>
    <font>
      <sz val="8"/>
      <color indexed="62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" fontId="0" fillId="0" borderId="6" xfId="0" applyNumberFormat="1" applyFill="1" applyBorder="1" applyAlignment="1">
      <alignment/>
    </xf>
    <xf numFmtId="4" fontId="1" fillId="2" borderId="7" xfId="0" applyNumberFormat="1" applyFont="1" applyFill="1" applyBorder="1" applyAlignment="1" applyProtection="1">
      <alignment/>
      <protection locked="0"/>
    </xf>
    <xf numFmtId="4" fontId="2" fillId="3" borderId="8" xfId="0" applyNumberFormat="1" applyFont="1" applyFill="1" applyBorder="1" applyAlignment="1" applyProtection="1">
      <alignment/>
      <protection locked="0"/>
    </xf>
    <xf numFmtId="4" fontId="0" fillId="4" borderId="9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10" xfId="0" applyBorder="1" applyAlignment="1">
      <alignment/>
    </xf>
    <xf numFmtId="4" fontId="8" fillId="5" borderId="11" xfId="0" applyNumberFormat="1" applyFont="1" applyFill="1" applyBorder="1" applyAlignment="1" applyProtection="1">
      <alignment/>
      <protection locked="0"/>
    </xf>
    <xf numFmtId="4" fontId="0" fillId="5" borderId="6" xfId="0" applyNumberFormat="1" applyFill="1" applyBorder="1" applyAlignment="1" applyProtection="1">
      <alignment/>
      <protection locked="0"/>
    </xf>
    <xf numFmtId="4" fontId="18" fillId="0" borderId="0" xfId="0" applyNumberFormat="1" applyFont="1" applyAlignment="1">
      <alignment horizontal="left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19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" fontId="17" fillId="6" borderId="18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total troskovi goriva
</a:t>
            </a:r>
          </a:p>
        </c:rich>
      </c:tx>
      <c:layout>
        <c:manualLayout>
          <c:xMode val="factor"/>
          <c:yMode val="factor"/>
          <c:x val="0.001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45"/>
          <c:w val="0.82075"/>
          <c:h val="0.72325"/>
        </c:manualLayout>
      </c:layout>
      <c:lineChart>
        <c:grouping val="standard"/>
        <c:varyColors val="0"/>
        <c:ser>
          <c:idx val="0"/>
          <c:order val="0"/>
          <c:tx>
            <c:v>Plin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Tabela!$H$6:$V$6</c:f>
              <c:numCache>
                <c:ptCount val="15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</c:numCache>
            </c:numRef>
          </c:cat>
          <c:val>
            <c:numRef>
              <c:f>Tabela!$H$7:$V$7</c:f>
              <c:numCache>
                <c:ptCount val="15"/>
                <c:pt idx="0">
                  <c:v>1466</c:v>
                </c:pt>
                <c:pt idx="1">
                  <c:v>2082</c:v>
                </c:pt>
                <c:pt idx="2">
                  <c:v>2698</c:v>
                </c:pt>
                <c:pt idx="3">
                  <c:v>3314</c:v>
                </c:pt>
                <c:pt idx="4">
                  <c:v>3930</c:v>
                </c:pt>
                <c:pt idx="5">
                  <c:v>4546</c:v>
                </c:pt>
                <c:pt idx="6">
                  <c:v>5162</c:v>
                </c:pt>
                <c:pt idx="7">
                  <c:v>5778</c:v>
                </c:pt>
                <c:pt idx="8">
                  <c:v>6394</c:v>
                </c:pt>
                <c:pt idx="9">
                  <c:v>7010</c:v>
                </c:pt>
                <c:pt idx="10">
                  <c:v>7626</c:v>
                </c:pt>
                <c:pt idx="11">
                  <c:v>8242</c:v>
                </c:pt>
                <c:pt idx="12">
                  <c:v>8858</c:v>
                </c:pt>
                <c:pt idx="13">
                  <c:v>9474</c:v>
                </c:pt>
                <c:pt idx="14">
                  <c:v>10090</c:v>
                </c:pt>
              </c:numCache>
            </c:numRef>
          </c:val>
          <c:smooth val="0"/>
        </c:ser>
        <c:ser>
          <c:idx val="1"/>
          <c:order val="1"/>
          <c:tx>
            <c:v>Benzin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Tabela!$H$6:$V$6</c:f>
              <c:numCache>
                <c:ptCount val="15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</c:numCache>
            </c:numRef>
          </c:cat>
          <c:val>
            <c:numRef>
              <c:f>Tabela!$H$8:$V$8</c:f>
              <c:numCache>
                <c:ptCount val="15"/>
                <c:pt idx="0">
                  <c:v>993.6</c:v>
                </c:pt>
                <c:pt idx="1">
                  <c:v>1987.2</c:v>
                </c:pt>
                <c:pt idx="2">
                  <c:v>2980.8</c:v>
                </c:pt>
                <c:pt idx="3">
                  <c:v>3974.4</c:v>
                </c:pt>
                <c:pt idx="4">
                  <c:v>4968</c:v>
                </c:pt>
                <c:pt idx="5">
                  <c:v>5961.6</c:v>
                </c:pt>
                <c:pt idx="6">
                  <c:v>6955.2</c:v>
                </c:pt>
                <c:pt idx="7">
                  <c:v>7948.8</c:v>
                </c:pt>
                <c:pt idx="8">
                  <c:v>8942.4</c:v>
                </c:pt>
                <c:pt idx="9">
                  <c:v>9936</c:v>
                </c:pt>
                <c:pt idx="10">
                  <c:v>10929.6</c:v>
                </c:pt>
                <c:pt idx="11">
                  <c:v>11923.2</c:v>
                </c:pt>
                <c:pt idx="12">
                  <c:v>12916.8</c:v>
                </c:pt>
                <c:pt idx="13">
                  <c:v>13910.4</c:v>
                </c:pt>
                <c:pt idx="14">
                  <c:v>14904</c:v>
                </c:pt>
              </c:numCache>
            </c:numRef>
          </c:val>
          <c:smooth val="0"/>
        </c:ser>
        <c:ser>
          <c:idx val="2"/>
          <c:order val="2"/>
          <c:tx>
            <c:v>Dizel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Tabela!$H$6:$V$6</c:f>
              <c:numCache>
                <c:ptCount val="15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</c:numCache>
            </c:numRef>
          </c:cat>
          <c:val>
            <c:numRef>
              <c:f>Tabela!$H$9:$V$9</c:f>
              <c:numCache>
                <c:ptCount val="15"/>
                <c:pt idx="0">
                  <c:v>1583.1</c:v>
                </c:pt>
                <c:pt idx="1">
                  <c:v>2266.2</c:v>
                </c:pt>
                <c:pt idx="2">
                  <c:v>2949.3</c:v>
                </c:pt>
                <c:pt idx="3">
                  <c:v>3632.4</c:v>
                </c:pt>
                <c:pt idx="4">
                  <c:v>4315.5</c:v>
                </c:pt>
                <c:pt idx="5">
                  <c:v>4998.6</c:v>
                </c:pt>
                <c:pt idx="6">
                  <c:v>5681.700000000001</c:v>
                </c:pt>
                <c:pt idx="7">
                  <c:v>6364.8</c:v>
                </c:pt>
                <c:pt idx="8">
                  <c:v>7047.900000000001</c:v>
                </c:pt>
                <c:pt idx="9">
                  <c:v>7731</c:v>
                </c:pt>
                <c:pt idx="10">
                  <c:v>8414.1</c:v>
                </c:pt>
                <c:pt idx="11">
                  <c:v>9097.2</c:v>
                </c:pt>
                <c:pt idx="12">
                  <c:v>9780.300000000001</c:v>
                </c:pt>
                <c:pt idx="13">
                  <c:v>10463.400000000001</c:v>
                </c:pt>
                <c:pt idx="14">
                  <c:v>11146.5</c:v>
                </c:pt>
              </c:numCache>
            </c:numRef>
          </c:val>
          <c:smooth val="1"/>
        </c:ser>
        <c:ser>
          <c:idx val="3"/>
          <c:order val="3"/>
          <c:tx>
            <c:v>Metan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Tabela!$H$6:$V$6</c:f>
              <c:numCache>
                <c:ptCount val="15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</c:numCache>
            </c:numRef>
          </c:cat>
          <c:val>
            <c:numRef>
              <c:f>Tabela!$H$10:$V$10</c:f>
              <c:numCache>
                <c:ptCount val="15"/>
                <c:pt idx="0">
                  <c:v>2691.2</c:v>
                </c:pt>
                <c:pt idx="1">
                  <c:v>2982.4</c:v>
                </c:pt>
                <c:pt idx="2">
                  <c:v>3273.6000000000004</c:v>
                </c:pt>
                <c:pt idx="3">
                  <c:v>3564.8</c:v>
                </c:pt>
                <c:pt idx="4">
                  <c:v>3856</c:v>
                </c:pt>
                <c:pt idx="5">
                  <c:v>4147.200000000001</c:v>
                </c:pt>
                <c:pt idx="6">
                  <c:v>4438.400000000001</c:v>
                </c:pt>
                <c:pt idx="7">
                  <c:v>4729.6</c:v>
                </c:pt>
                <c:pt idx="8">
                  <c:v>5020.8</c:v>
                </c:pt>
                <c:pt idx="9">
                  <c:v>5312</c:v>
                </c:pt>
                <c:pt idx="10">
                  <c:v>5603.200000000001</c:v>
                </c:pt>
                <c:pt idx="11">
                  <c:v>5894.400000000001</c:v>
                </c:pt>
                <c:pt idx="12">
                  <c:v>6185.6</c:v>
                </c:pt>
                <c:pt idx="13">
                  <c:v>6476.800000000001</c:v>
                </c:pt>
                <c:pt idx="14">
                  <c:v>6768.000000000001</c:v>
                </c:pt>
              </c:numCache>
            </c:numRef>
          </c:val>
          <c:smooth val="0"/>
        </c:ser>
        <c:marker val="1"/>
        <c:axId val="56048090"/>
        <c:axId val="34670763"/>
      </c:lineChart>
      <c:catAx>
        <c:axId val="56048090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l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kilometara</a:t>
                </a:r>
              </a:p>
            </c:rich>
          </c:tx>
          <c:layout>
            <c:manualLayout>
              <c:xMode val="factor"/>
              <c:yMode val="factor"/>
              <c:x val="-0.002"/>
              <c:y val="0.09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eur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48090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189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81"/>
          <c:y val="0.37125"/>
          <c:w val="0.11475"/>
          <c:h val="0.1645"/>
        </c:manualLayout>
      </c:layout>
      <c:overlay val="0"/>
      <c:spPr>
        <a:ln w="38100">
          <a:solidFill>
            <a:srgbClr val="008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  <a:ln w="3175">
      <a:solidFill>
        <a:srgbClr val="FF0000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0.01075</cdr:y>
    </cdr:from>
    <cdr:to>
      <cdr:x>0.16375</cdr:x>
      <cdr:y>0.12775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1466850" cy="666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0.86075</cdr:x>
      <cdr:y>0</cdr:y>
    </cdr:from>
    <cdr:to>
      <cdr:x>0.99625</cdr:x>
      <cdr:y>0.161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8001000" y="0"/>
          <a:ext cx="1257300" cy="923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workbookViewId="0" topLeftCell="A1">
      <selection activeCell="H17" sqref="H17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4.140625" style="0" customWidth="1"/>
    <col min="4" max="5" width="14.28125" style="0" customWidth="1"/>
    <col min="6" max="6" width="9.7109375" style="0" customWidth="1"/>
    <col min="9" max="9" width="10.421875" style="0" customWidth="1"/>
  </cols>
  <sheetData>
    <row r="1" ht="19.5">
      <c r="B1" s="9" t="s">
        <v>10</v>
      </c>
    </row>
    <row r="3" spans="2:5" ht="13.5" thickBot="1">
      <c r="B3" s="21" t="s">
        <v>22</v>
      </c>
      <c r="E3" s="29" t="s">
        <v>31</v>
      </c>
    </row>
    <row r="4" spans="2:22" ht="13.5" thickBot="1">
      <c r="B4" s="23">
        <v>850</v>
      </c>
      <c r="C4" s="44" t="s">
        <v>30</v>
      </c>
      <c r="E4" s="43">
        <v>2400</v>
      </c>
      <c r="F4" s="30" t="s">
        <v>30</v>
      </c>
      <c r="H4">
        <v>100</v>
      </c>
      <c r="I4">
        <v>200</v>
      </c>
      <c r="J4">
        <v>300</v>
      </c>
      <c r="K4">
        <v>400</v>
      </c>
      <c r="L4">
        <v>500</v>
      </c>
      <c r="M4">
        <v>600</v>
      </c>
      <c r="N4">
        <v>700</v>
      </c>
      <c r="O4">
        <v>800</v>
      </c>
      <c r="P4">
        <v>900</v>
      </c>
      <c r="Q4">
        <v>1000</v>
      </c>
      <c r="R4">
        <v>1100</v>
      </c>
      <c r="S4">
        <v>1200</v>
      </c>
      <c r="T4">
        <v>1300</v>
      </c>
      <c r="U4">
        <v>1400</v>
      </c>
      <c r="V4">
        <v>1500</v>
      </c>
    </row>
    <row r="5" ht="13.5" thickBot="1"/>
    <row r="6" spans="7:22" ht="13.5" thickBot="1">
      <c r="G6" s="3" t="s">
        <v>3</v>
      </c>
      <c r="H6" s="17">
        <v>10000</v>
      </c>
      <c r="I6" s="18">
        <v>20000</v>
      </c>
      <c r="J6" s="18">
        <v>30000</v>
      </c>
      <c r="K6" s="18">
        <v>40000</v>
      </c>
      <c r="L6" s="18">
        <v>50000</v>
      </c>
      <c r="M6" s="18">
        <v>60000</v>
      </c>
      <c r="N6" s="18">
        <v>70000</v>
      </c>
      <c r="O6" s="18">
        <v>80000</v>
      </c>
      <c r="P6" s="18">
        <v>90000</v>
      </c>
      <c r="Q6" s="18">
        <v>100000</v>
      </c>
      <c r="R6" s="18">
        <v>110000</v>
      </c>
      <c r="S6" s="18">
        <v>120000</v>
      </c>
      <c r="T6" s="18">
        <v>130000</v>
      </c>
      <c r="U6" s="18">
        <v>140000</v>
      </c>
      <c r="V6" s="18">
        <v>150000</v>
      </c>
    </row>
    <row r="7" spans="7:22" ht="12.75">
      <c r="G7" s="39" t="s">
        <v>0</v>
      </c>
      <c r="H7" s="4">
        <f aca="true" t="shared" si="0" ref="H7:V7">$B$4+$B$14*H4</f>
        <v>1466</v>
      </c>
      <c r="I7" s="4">
        <f t="shared" si="0"/>
        <v>2082</v>
      </c>
      <c r="J7" s="4">
        <f t="shared" si="0"/>
        <v>2698</v>
      </c>
      <c r="K7" s="4">
        <f t="shared" si="0"/>
        <v>3314</v>
      </c>
      <c r="L7" s="4">
        <f t="shared" si="0"/>
        <v>3930</v>
      </c>
      <c r="M7" s="4">
        <f t="shared" si="0"/>
        <v>4546</v>
      </c>
      <c r="N7" s="4">
        <f t="shared" si="0"/>
        <v>5162</v>
      </c>
      <c r="O7" s="4">
        <f t="shared" si="0"/>
        <v>5778</v>
      </c>
      <c r="P7" s="4">
        <f t="shared" si="0"/>
        <v>6394</v>
      </c>
      <c r="Q7" s="4">
        <f t="shared" si="0"/>
        <v>7010</v>
      </c>
      <c r="R7" s="4">
        <f t="shared" si="0"/>
        <v>7626</v>
      </c>
      <c r="S7" s="4">
        <f t="shared" si="0"/>
        <v>8242</v>
      </c>
      <c r="T7" s="4">
        <f t="shared" si="0"/>
        <v>8858</v>
      </c>
      <c r="U7" s="4">
        <f t="shared" si="0"/>
        <v>9474</v>
      </c>
      <c r="V7" s="4">
        <f t="shared" si="0"/>
        <v>10090</v>
      </c>
    </row>
    <row r="8" spans="2:22" ht="12.75">
      <c r="B8" s="1" t="s">
        <v>7</v>
      </c>
      <c r="G8" s="40" t="s">
        <v>1</v>
      </c>
      <c r="H8" s="5">
        <f aca="true" t="shared" si="1" ref="H8:V8">$C$18*H4</f>
        <v>993.6</v>
      </c>
      <c r="I8" s="5">
        <f t="shared" si="1"/>
        <v>1987.2</v>
      </c>
      <c r="J8" s="5">
        <f t="shared" si="1"/>
        <v>2980.8</v>
      </c>
      <c r="K8" s="5">
        <f t="shared" si="1"/>
        <v>3974.4</v>
      </c>
      <c r="L8" s="5">
        <f t="shared" si="1"/>
        <v>4968</v>
      </c>
      <c r="M8" s="5">
        <f t="shared" si="1"/>
        <v>5961.6</v>
      </c>
      <c r="N8" s="5">
        <f t="shared" si="1"/>
        <v>6955.2</v>
      </c>
      <c r="O8" s="5">
        <f t="shared" si="1"/>
        <v>7948.8</v>
      </c>
      <c r="P8" s="5">
        <f t="shared" si="1"/>
        <v>8942.4</v>
      </c>
      <c r="Q8" s="5">
        <f t="shared" si="1"/>
        <v>9936</v>
      </c>
      <c r="R8" s="5">
        <f t="shared" si="1"/>
        <v>10929.6</v>
      </c>
      <c r="S8" s="5">
        <f t="shared" si="1"/>
        <v>11923.2</v>
      </c>
      <c r="T8" s="5">
        <f t="shared" si="1"/>
        <v>12916.8</v>
      </c>
      <c r="U8" s="5">
        <f t="shared" si="1"/>
        <v>13910.4</v>
      </c>
      <c r="V8" s="5">
        <f t="shared" si="1"/>
        <v>14904</v>
      </c>
    </row>
    <row r="9" spans="2:22" ht="13.5" thickBot="1">
      <c r="B9" s="8" t="s">
        <v>19</v>
      </c>
      <c r="G9" s="41" t="s">
        <v>2</v>
      </c>
      <c r="H9" s="36">
        <f aca="true" t="shared" si="2" ref="H9:V9">$D$19+$D$26*H4</f>
        <v>1583.1</v>
      </c>
      <c r="I9" s="5">
        <f t="shared" si="2"/>
        <v>2266.2</v>
      </c>
      <c r="J9" s="5">
        <f t="shared" si="2"/>
        <v>2949.3</v>
      </c>
      <c r="K9" s="5">
        <f t="shared" si="2"/>
        <v>3632.4</v>
      </c>
      <c r="L9" s="5">
        <f t="shared" si="2"/>
        <v>4315.5</v>
      </c>
      <c r="M9" s="5">
        <f t="shared" si="2"/>
        <v>4998.6</v>
      </c>
      <c r="N9" s="5">
        <f t="shared" si="2"/>
        <v>5681.700000000001</v>
      </c>
      <c r="O9" s="5">
        <f t="shared" si="2"/>
        <v>6364.8</v>
      </c>
      <c r="P9" s="5">
        <f t="shared" si="2"/>
        <v>7047.900000000001</v>
      </c>
      <c r="Q9" s="5">
        <f t="shared" si="2"/>
        <v>7731</v>
      </c>
      <c r="R9" s="5">
        <f t="shared" si="2"/>
        <v>8414.1</v>
      </c>
      <c r="S9" s="5">
        <f t="shared" si="2"/>
        <v>9097.2</v>
      </c>
      <c r="T9" s="5">
        <f t="shared" si="2"/>
        <v>9780.300000000001</v>
      </c>
      <c r="U9" s="5">
        <f t="shared" si="2"/>
        <v>10463.400000000001</v>
      </c>
      <c r="V9" s="5">
        <f t="shared" si="2"/>
        <v>11146.5</v>
      </c>
    </row>
    <row r="10" spans="2:22" ht="13.5" thickBot="1">
      <c r="B10" s="23">
        <v>11</v>
      </c>
      <c r="F10" s="37"/>
      <c r="G10" s="42" t="s">
        <v>26</v>
      </c>
      <c r="H10" s="38">
        <f aca="true" t="shared" si="3" ref="H10:V10">$E$4+$E$33*H4</f>
        <v>2691.2</v>
      </c>
      <c r="I10" s="38">
        <f t="shared" si="3"/>
        <v>2982.4</v>
      </c>
      <c r="J10" s="38">
        <f t="shared" si="3"/>
        <v>3273.6000000000004</v>
      </c>
      <c r="K10" s="38">
        <f t="shared" si="3"/>
        <v>3564.8</v>
      </c>
      <c r="L10" s="38">
        <f t="shared" si="3"/>
        <v>3856</v>
      </c>
      <c r="M10" s="38">
        <f t="shared" si="3"/>
        <v>4147.200000000001</v>
      </c>
      <c r="N10" s="38">
        <f t="shared" si="3"/>
        <v>4438.400000000001</v>
      </c>
      <c r="O10" s="38">
        <f t="shared" si="3"/>
        <v>4729.6</v>
      </c>
      <c r="P10" s="38">
        <f t="shared" si="3"/>
        <v>5020.8</v>
      </c>
      <c r="Q10" s="38">
        <f t="shared" si="3"/>
        <v>5312</v>
      </c>
      <c r="R10" s="38">
        <f t="shared" si="3"/>
        <v>5603.200000000001</v>
      </c>
      <c r="S10" s="38">
        <f t="shared" si="3"/>
        <v>5894.400000000001</v>
      </c>
      <c r="T10" s="38">
        <f t="shared" si="3"/>
        <v>6185.6</v>
      </c>
      <c r="U10" s="38">
        <f t="shared" si="3"/>
        <v>6476.800000000001</v>
      </c>
      <c r="V10" s="38">
        <f t="shared" si="3"/>
        <v>6768.000000000001</v>
      </c>
    </row>
    <row r="11" spans="2:22" ht="12.75">
      <c r="B11" s="1" t="s">
        <v>4</v>
      </c>
      <c r="G11" s="19" t="s">
        <v>17</v>
      </c>
      <c r="H11" s="20">
        <f>H8-H7</f>
        <v>-472.4</v>
      </c>
      <c r="I11" s="20">
        <f aca="true" t="shared" si="4" ref="I11:V11">I8-I7</f>
        <v>-94.79999999999995</v>
      </c>
      <c r="J11" s="20">
        <f t="shared" si="4"/>
        <v>282.8000000000002</v>
      </c>
      <c r="K11" s="20">
        <f t="shared" si="4"/>
        <v>660.4000000000001</v>
      </c>
      <c r="L11" s="20">
        <f t="shared" si="4"/>
        <v>1038</v>
      </c>
      <c r="M11" s="20">
        <f t="shared" si="4"/>
        <v>1415.6000000000004</v>
      </c>
      <c r="N11" s="20">
        <f t="shared" si="4"/>
        <v>1793.1999999999998</v>
      </c>
      <c r="O11" s="20">
        <f t="shared" si="4"/>
        <v>2170.8</v>
      </c>
      <c r="P11" s="20">
        <f t="shared" si="4"/>
        <v>2548.3999999999996</v>
      </c>
      <c r="Q11" s="20">
        <f t="shared" si="4"/>
        <v>2926</v>
      </c>
      <c r="R11" s="20">
        <f t="shared" si="4"/>
        <v>3303.6000000000004</v>
      </c>
      <c r="S11" s="20">
        <f t="shared" si="4"/>
        <v>3681.2000000000007</v>
      </c>
      <c r="T11" s="20">
        <f t="shared" si="4"/>
        <v>4058.7999999999993</v>
      </c>
      <c r="U11" s="20">
        <f t="shared" si="4"/>
        <v>4436.4</v>
      </c>
      <c r="V11" s="20">
        <f t="shared" si="4"/>
        <v>4814</v>
      </c>
    </row>
    <row r="12" spans="2:3" ht="13.5" thickBot="1">
      <c r="B12" s="1" t="s">
        <v>21</v>
      </c>
      <c r="C12" s="2" t="s">
        <v>8</v>
      </c>
    </row>
    <row r="13" spans="2:9" ht="13.5" thickBot="1">
      <c r="B13" s="23">
        <v>0.56</v>
      </c>
      <c r="C13" s="7" t="s">
        <v>18</v>
      </c>
      <c r="I13" s="32"/>
    </row>
    <row r="14" spans="2:10" ht="13.5" thickBot="1">
      <c r="B14" s="16">
        <f>B10*B13</f>
        <v>6.16</v>
      </c>
      <c r="C14" s="24">
        <v>9.2</v>
      </c>
      <c r="H14" s="12" t="s">
        <v>15</v>
      </c>
      <c r="I14" s="33">
        <v>80</v>
      </c>
      <c r="J14" s="13" t="s">
        <v>16</v>
      </c>
    </row>
    <row r="15" ht="12.75">
      <c r="C15" s="2" t="s">
        <v>5</v>
      </c>
    </row>
    <row r="16" spans="3:9" ht="13.5" thickBot="1">
      <c r="C16" s="2" t="s">
        <v>21</v>
      </c>
      <c r="H16" s="10" t="s">
        <v>11</v>
      </c>
      <c r="I16" s="10" t="s">
        <v>14</v>
      </c>
    </row>
    <row r="17" spans="3:9" ht="13.5" thickBot="1">
      <c r="C17" s="24">
        <v>1.08</v>
      </c>
      <c r="D17" t="s">
        <v>20</v>
      </c>
      <c r="H17" s="34">
        <v>86.4</v>
      </c>
      <c r="I17" s="22">
        <f>H17/I14</f>
        <v>1.08</v>
      </c>
    </row>
    <row r="18" spans="3:4" ht="13.5" thickBot="1">
      <c r="C18" s="15">
        <f>C14*C17</f>
        <v>9.936</v>
      </c>
      <c r="D18" t="s">
        <v>27</v>
      </c>
    </row>
    <row r="19" spans="4:9" ht="13.5" thickBot="1">
      <c r="D19" s="25">
        <v>900</v>
      </c>
      <c r="E19" s="26"/>
      <c r="H19" s="10" t="s">
        <v>12</v>
      </c>
      <c r="I19" s="10" t="s">
        <v>13</v>
      </c>
    </row>
    <row r="20" spans="4:9" ht="13.5" thickBot="1">
      <c r="D20" t="s">
        <v>9</v>
      </c>
      <c r="E20" s="27"/>
      <c r="H20" s="34">
        <v>1100</v>
      </c>
      <c r="I20" s="22">
        <f>H20*I14</f>
        <v>88000</v>
      </c>
    </row>
    <row r="21" spans="4:5" ht="13.5" thickBot="1">
      <c r="D21" s="6" t="s">
        <v>18</v>
      </c>
      <c r="E21" s="28"/>
    </row>
    <row r="22" spans="4:8" ht="13.5" thickBot="1">
      <c r="D22" s="25">
        <v>6.9</v>
      </c>
      <c r="E22" s="26"/>
      <c r="H22" s="11"/>
    </row>
    <row r="23" spans="4:5" ht="12.75">
      <c r="D23" t="s">
        <v>6</v>
      </c>
      <c r="E23" s="27"/>
    </row>
    <row r="24" spans="4:5" ht="13.5" thickBot="1">
      <c r="D24" t="s">
        <v>21</v>
      </c>
      <c r="E24" s="27"/>
    </row>
    <row r="25" spans="4:5" ht="13.5" thickBot="1">
      <c r="D25" s="25">
        <v>0.99</v>
      </c>
      <c r="E25" s="26"/>
    </row>
    <row r="26" spans="4:5" ht="12.75">
      <c r="D26" s="14">
        <f>D22*D25</f>
        <v>6.831</v>
      </c>
      <c r="E26" s="14"/>
    </row>
    <row r="27" spans="2:5" ht="19.5">
      <c r="B27" s="9" t="s">
        <v>29</v>
      </c>
      <c r="E27" s="30" t="s">
        <v>23</v>
      </c>
    </row>
    <row r="28" spans="2:5" ht="13.5" thickBot="1">
      <c r="B28" t="s">
        <v>32</v>
      </c>
      <c r="E28" s="31" t="s">
        <v>28</v>
      </c>
    </row>
    <row r="29" ht="13.5" thickBot="1">
      <c r="E29" s="43">
        <v>5.2</v>
      </c>
    </row>
    <row r="30" ht="12.75">
      <c r="E30" s="30" t="s">
        <v>24</v>
      </c>
    </row>
    <row r="31" ht="13.5" thickBot="1">
      <c r="E31" s="30" t="s">
        <v>25</v>
      </c>
    </row>
    <row r="32" ht="13.5" thickBot="1">
      <c r="E32" s="43">
        <v>0.56</v>
      </c>
    </row>
    <row r="33" ht="12.75">
      <c r="E33" s="35">
        <f>E29*E32</f>
        <v>2.9120000000000004</v>
      </c>
    </row>
  </sheetData>
  <sheetProtection password="C73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</dc:creator>
  <cp:keywords/>
  <dc:description/>
  <cp:lastModifiedBy>Elettrico AG</cp:lastModifiedBy>
  <dcterms:created xsi:type="dcterms:W3CDTF">2005-02-11T14:59:52Z</dcterms:created>
  <dcterms:modified xsi:type="dcterms:W3CDTF">2007-11-05T14:22:43Z</dcterms:modified>
  <cp:category/>
  <cp:version/>
  <cp:contentType/>
  <cp:contentStatus/>
</cp:coreProperties>
</file>